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125" windowHeight="125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23" i="1" l="1"/>
  <c r="N23" i="1"/>
  <c r="N6" i="1"/>
  <c r="O4" i="1"/>
  <c r="N4" i="1"/>
  <c r="N3" i="1"/>
</calcChain>
</file>

<file path=xl/comments1.xml><?xml version="1.0" encoding="utf-8"?>
<comments xmlns="http://schemas.openxmlformats.org/spreadsheetml/2006/main">
  <authors>
    <author>aotai2</author>
  </authors>
  <commentList>
    <comment ref="T23" authorId="0">
      <text>
        <r>
          <rPr>
            <b/>
            <sz val="9"/>
            <rFont val="宋体"/>
            <charset val="134"/>
          </rPr>
          <t>aotai2:</t>
        </r>
        <r>
          <rPr>
            <sz val="9"/>
            <rFont val="宋体"/>
            <charset val="134"/>
          </rPr>
          <t xml:space="preserve">
实际为7%</t>
        </r>
      </text>
    </comment>
    <comment ref="T24" authorId="0">
      <text>
        <r>
          <rPr>
            <b/>
            <sz val="9"/>
            <rFont val="宋体"/>
            <charset val="134"/>
          </rPr>
          <t>aotai2:</t>
        </r>
        <r>
          <rPr>
            <sz val="9"/>
            <rFont val="宋体"/>
            <charset val="134"/>
          </rPr>
          <t xml:space="preserve">
实际为6.4%</t>
        </r>
      </text>
    </comment>
  </commentList>
</comments>
</file>

<file path=xl/sharedStrings.xml><?xml version="1.0" encoding="utf-8"?>
<sst xmlns="http://schemas.openxmlformats.org/spreadsheetml/2006/main" count="172" uniqueCount="135">
  <si>
    <t>Group name</t>
  </si>
  <si>
    <t>Fabric ref#</t>
  </si>
  <si>
    <t>Construction</t>
  </si>
  <si>
    <t>Full width</t>
  </si>
  <si>
    <t>Cuttable width</t>
  </si>
  <si>
    <t>Weave</t>
  </si>
  <si>
    <t>Weight (0Z/Y2)</t>
  </si>
  <si>
    <t>Weight aw (oz/Y2)</t>
  </si>
  <si>
    <t>Color</t>
  </si>
  <si>
    <t>Elastane slippage test</t>
  </si>
  <si>
    <t>Content</t>
  </si>
  <si>
    <t>Customer</t>
  </si>
  <si>
    <t>Remark</t>
  </si>
  <si>
    <t>tear strength (lbf)</t>
  </si>
  <si>
    <t>tensile strength (lbf)</t>
  </si>
  <si>
    <t>elastic extension</t>
  </si>
  <si>
    <t>elastic recovery</t>
  </si>
  <si>
    <t>growth</t>
  </si>
  <si>
    <t>crocking fastness</t>
  </si>
  <si>
    <t>T</t>
  </si>
  <si>
    <t>W</t>
  </si>
  <si>
    <t>dry crocking</t>
  </si>
  <si>
    <t>wet crocking</t>
  </si>
  <si>
    <t>SS17040B</t>
  </si>
  <si>
    <t>(10R+10SB)*(T16+40D)*83*58</t>
  </si>
  <si>
    <t>53"/55"</t>
  </si>
  <si>
    <r>
      <rPr>
        <sz val="10"/>
        <color rgb="FFFF0000"/>
        <rFont val="Times New Roman"/>
        <charset val="134"/>
      </rPr>
      <t>3/1</t>
    </r>
    <r>
      <rPr>
        <sz val="10"/>
        <color rgb="FFFF0000"/>
        <rFont val="宋体"/>
        <charset val="134"/>
      </rPr>
      <t>↗</t>
    </r>
  </si>
  <si>
    <t>Steel Blue</t>
  </si>
  <si>
    <r>
      <rPr>
        <sz val="10"/>
        <color rgb="FFFF0000"/>
        <rFont val="Times New Roman"/>
        <charset val="134"/>
      </rPr>
      <t>cotton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66.9%  poly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31.8%  spandex (lycra)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1.3%</t>
    </r>
  </si>
  <si>
    <t>T:&lt;3%     W:&lt;10%</t>
  </si>
  <si>
    <t>SS15096D(BK)</t>
  </si>
  <si>
    <t>C/PROMODAL 10SB*[(16black+40D)+(16SBblack+40D)]*86*55</t>
  </si>
  <si>
    <t>54"/56"</t>
  </si>
  <si>
    <r>
      <rPr>
        <sz val="10"/>
        <color rgb="FFFF0000"/>
        <rFont val="Times New Roman"/>
        <charset val="134"/>
      </rPr>
      <t>cotton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63.6%  PROMODAL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35.2%  spandex (lycra)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1.2%</t>
    </r>
  </si>
  <si>
    <r>
      <rPr>
        <sz val="10"/>
        <color rgb="FFFF0000"/>
        <rFont val="Times New Roman"/>
        <charset val="134"/>
      </rPr>
      <t>T:</t>
    </r>
    <r>
      <rPr>
        <sz val="10"/>
        <color rgb="FFFF0000"/>
        <rFont val="宋体"/>
        <charset val="134"/>
      </rPr>
      <t>﹤</t>
    </r>
    <r>
      <rPr>
        <sz val="10"/>
        <color rgb="FFFF0000"/>
        <rFont val="Times New Roman"/>
        <charset val="134"/>
      </rPr>
      <t>-3%    W:</t>
    </r>
    <r>
      <rPr>
        <sz val="10"/>
        <color rgb="FFFF0000"/>
        <rFont val="宋体"/>
        <charset val="134"/>
      </rPr>
      <t>﹤</t>
    </r>
    <r>
      <rPr>
        <sz val="10"/>
        <color rgb="FFFF0000"/>
        <rFont val="Times New Roman"/>
        <charset val="134"/>
      </rPr>
      <t>18%</t>
    </r>
  </si>
  <si>
    <t>ST12049</t>
  </si>
  <si>
    <t>J40/2 black*(150D black+40D)*130*78</t>
  </si>
  <si>
    <t>47"/49"</t>
  </si>
  <si>
    <t>5/3satin drill</t>
  </si>
  <si>
    <r>
      <rPr>
        <sz val="10"/>
        <rFont val="Times New Roman"/>
        <charset val="134"/>
      </rPr>
      <t>cotton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70.4%  poly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27.2%  spandex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2.4%</t>
    </r>
  </si>
  <si>
    <r>
      <rPr>
        <sz val="10"/>
        <color indexed="10"/>
        <rFont val="Times New Roman"/>
        <charset val="134"/>
      </rPr>
      <t>T:-3</t>
    </r>
    <r>
      <rPr>
        <sz val="10"/>
        <color indexed="10"/>
        <rFont val="宋体"/>
        <charset val="134"/>
      </rPr>
      <t>～</t>
    </r>
    <r>
      <rPr>
        <sz val="10"/>
        <color indexed="10"/>
        <rFont val="Times New Roman"/>
        <charset val="134"/>
      </rPr>
      <t>0%     W:</t>
    </r>
    <r>
      <rPr>
        <sz val="10"/>
        <color indexed="10"/>
        <rFont val="宋体"/>
        <charset val="134"/>
      </rPr>
      <t>﹤</t>
    </r>
    <r>
      <rPr>
        <sz val="10"/>
        <color indexed="10"/>
        <rFont val="Times New Roman"/>
        <charset val="134"/>
      </rPr>
      <t>14%</t>
    </r>
  </si>
  <si>
    <t>SS18246N(BK)</t>
  </si>
  <si>
    <t>PROMODAL/JC(18R+18SB)*(150Dblack+40D)*147*77</t>
  </si>
  <si>
    <t>41"/43"</t>
  </si>
  <si>
    <r>
      <rPr>
        <sz val="10"/>
        <color rgb="FFFF0000"/>
        <rFont val="Times New Roman"/>
        <charset val="134"/>
      </rPr>
      <t>PROMODAL:39.2% combed cotton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32% poly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26.1% spandex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2.7%</t>
    </r>
  </si>
  <si>
    <r>
      <rPr>
        <sz val="10"/>
        <color rgb="FFFF0000"/>
        <rFont val="Times New Roman"/>
        <charset val="134"/>
      </rPr>
      <t>t:-3--0% W&lt;13</t>
    </r>
    <r>
      <rPr>
        <sz val="10"/>
        <color indexed="10"/>
        <rFont val="Times New Roman"/>
        <charset val="134"/>
      </rPr>
      <t>%</t>
    </r>
  </si>
  <si>
    <t>SL10083B/MTB</t>
  </si>
  <si>
    <t>(8R+8SB+8SB)*(8R+8SB)*68*49</t>
  </si>
  <si>
    <t>57"/58"</t>
  </si>
  <si>
    <r>
      <rPr>
        <sz val="10"/>
        <color indexed="8"/>
        <rFont val="Times New Roman"/>
        <charset val="134"/>
      </rPr>
      <t>3/1</t>
    </r>
    <r>
      <rPr>
        <sz val="10"/>
        <color indexed="8"/>
        <rFont val="宋体"/>
        <charset val="134"/>
      </rPr>
      <t>↗</t>
    </r>
  </si>
  <si>
    <r>
      <rPr>
        <sz val="10"/>
        <rFont val="Times New Roman"/>
        <charset val="134"/>
      </rPr>
      <t>cotton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100%</t>
    </r>
  </si>
  <si>
    <t>T&lt;3%    W:0--+3%</t>
  </si>
  <si>
    <t>SS14252SW-6/T(LCH)</t>
  </si>
  <si>
    <t>14SB*(COOLMAX/C21+40D)*101*64</t>
  </si>
  <si>
    <t>46"/48"</t>
  </si>
  <si>
    <r>
      <rPr>
        <sz val="10"/>
        <color rgb="FFFF0000"/>
        <rFont val="Times New Roman"/>
        <charset val="134"/>
      </rPr>
      <t>cotton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70% COOLMAX:28.1% lycra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1.9%</t>
    </r>
  </si>
  <si>
    <r>
      <rPr>
        <sz val="10"/>
        <color rgb="FFFF0000"/>
        <rFont val="Times New Roman"/>
        <charset val="134"/>
      </rPr>
      <t>T:-4</t>
    </r>
    <r>
      <rPr>
        <sz val="10"/>
        <color rgb="FFFF0000"/>
        <rFont val="宋体"/>
        <charset val="134"/>
      </rPr>
      <t>～</t>
    </r>
    <r>
      <rPr>
        <sz val="10"/>
        <color rgb="FFFF0000"/>
        <rFont val="Times New Roman"/>
        <charset val="134"/>
      </rPr>
      <t>0%  W&lt;8%</t>
    </r>
  </si>
  <si>
    <t>SS14252SW-6/T(SY)</t>
  </si>
  <si>
    <t>SL3122C(BE)</t>
  </si>
  <si>
    <t>(10R+10SB)*(7+7SB)blue*78*56</t>
  </si>
  <si>
    <t>59"/60"</t>
  </si>
  <si>
    <r>
      <rPr>
        <sz val="10"/>
        <rFont val="Times New Roman"/>
        <charset val="134"/>
      </rPr>
      <t>3/1</t>
    </r>
    <r>
      <rPr>
        <sz val="10"/>
        <rFont val="宋体"/>
        <charset val="134"/>
      </rPr>
      <t>↗</t>
    </r>
  </si>
  <si>
    <r>
      <rPr>
        <sz val="10"/>
        <rFont val="Times New Roman"/>
        <charset val="134"/>
      </rPr>
      <t>T</t>
    </r>
    <r>
      <rPr>
        <sz val="10"/>
        <rFont val="宋体"/>
        <charset val="134"/>
      </rPr>
      <t>：﹤</t>
    </r>
    <r>
      <rPr>
        <sz val="10"/>
        <rFont val="Times New Roman"/>
        <charset val="134"/>
      </rPr>
      <t>3%   W:</t>
    </r>
    <r>
      <rPr>
        <sz val="10"/>
        <rFont val="宋体"/>
        <charset val="134"/>
      </rPr>
      <t>﹤</t>
    </r>
    <r>
      <rPr>
        <sz val="10"/>
        <rFont val="Times New Roman"/>
        <charset val="134"/>
      </rPr>
      <t>3%</t>
    </r>
  </si>
  <si>
    <t>SL4227A</t>
  </si>
  <si>
    <t>12SB*(16SB+16SB)*80*60</t>
  </si>
  <si>
    <t>58"/59"</t>
  </si>
  <si>
    <r>
      <rPr>
        <sz val="10"/>
        <color rgb="FFFF0000"/>
        <rFont val="Times New Roman"/>
        <charset val="134"/>
      </rPr>
      <t>2/1</t>
    </r>
    <r>
      <rPr>
        <sz val="10"/>
        <color rgb="FFFF0000"/>
        <rFont val="宋体"/>
        <charset val="134"/>
      </rPr>
      <t>↗</t>
    </r>
  </si>
  <si>
    <t>cotton:100%</t>
  </si>
  <si>
    <t>SS14252SW-6</t>
  </si>
  <si>
    <t>14SB*(COOLMAX/C 21+40D)*101*64</t>
  </si>
  <si>
    <r>
      <rPr>
        <sz val="10"/>
        <rFont val="Times New Roman"/>
        <charset val="134"/>
      </rPr>
      <t>cotton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70%  COOLMAX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28.1% lycra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1.9%</t>
    </r>
  </si>
  <si>
    <r>
      <rPr>
        <sz val="10"/>
        <rFont val="Times New Roman"/>
        <charset val="134"/>
      </rPr>
      <t>T</t>
    </r>
    <r>
      <rPr>
        <sz val="10"/>
        <rFont val="宋体"/>
        <charset val="134"/>
      </rPr>
      <t>：﹤</t>
    </r>
    <r>
      <rPr>
        <sz val="10"/>
        <rFont val="Times New Roman"/>
        <charset val="134"/>
      </rPr>
      <t>4%    W:</t>
    </r>
    <r>
      <rPr>
        <sz val="10"/>
        <rFont val="宋体"/>
        <charset val="134"/>
      </rPr>
      <t>﹤</t>
    </r>
    <r>
      <rPr>
        <sz val="10"/>
        <rFont val="Times New Roman"/>
        <charset val="134"/>
      </rPr>
      <t>6%</t>
    </r>
  </si>
  <si>
    <t>SL9100D</t>
  </si>
  <si>
    <t>8SB*(9SB+600D)*72*56</t>
  </si>
  <si>
    <r>
      <rPr>
        <sz val="10"/>
        <rFont val="Times New Roman"/>
        <charset val="134"/>
      </rPr>
      <t>cotton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80% poly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20%</t>
    </r>
  </si>
  <si>
    <t>T :-3--0% W:-3--0%</t>
  </si>
  <si>
    <t>SS14136C-6</t>
  </si>
  <si>
    <t>10SB*[(T/C16+70D)+(T/C16+40D)]*88*60</t>
  </si>
  <si>
    <t>48"/50"</t>
  </si>
  <si>
    <r>
      <rPr>
        <sz val="10"/>
        <rFont val="Times New Roman"/>
        <charset val="134"/>
      </rPr>
      <t>cotton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77.2%  poly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21%  spandex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1.8%</t>
    </r>
  </si>
  <si>
    <r>
      <rPr>
        <sz val="10"/>
        <rFont val="Times New Roman"/>
        <charset val="134"/>
      </rPr>
      <t>T</t>
    </r>
    <r>
      <rPr>
        <sz val="10"/>
        <rFont val="宋体"/>
        <charset val="134"/>
      </rPr>
      <t>：﹤</t>
    </r>
    <r>
      <rPr>
        <sz val="10"/>
        <rFont val="Times New Roman"/>
        <charset val="134"/>
      </rPr>
      <t>3%   W:</t>
    </r>
    <r>
      <rPr>
        <sz val="10"/>
        <rFont val="宋体"/>
        <charset val="134"/>
      </rPr>
      <t>﹤</t>
    </r>
    <r>
      <rPr>
        <sz val="10"/>
        <rFont val="Times New Roman"/>
        <charset val="134"/>
      </rPr>
      <t>10%</t>
    </r>
  </si>
  <si>
    <t>SS12088B-6</t>
  </si>
  <si>
    <t>10SB*16(75D+40D)*92*48</t>
  </si>
  <si>
    <t>55"/57"</t>
  </si>
  <si>
    <r>
      <rPr>
        <sz val="10"/>
        <rFont val="Times New Roman"/>
        <charset val="134"/>
      </rPr>
      <t>cotton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93.2%  elasterell-p  (T400):5.8% spandex (lycra)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1.0%</t>
    </r>
  </si>
  <si>
    <r>
      <rPr>
        <sz val="10"/>
        <rFont val="Times New Roman"/>
        <charset val="134"/>
      </rPr>
      <t>T:-3</t>
    </r>
    <r>
      <rPr>
        <sz val="10"/>
        <rFont val="宋体"/>
        <charset val="134"/>
      </rPr>
      <t>～</t>
    </r>
    <r>
      <rPr>
        <sz val="10"/>
        <rFont val="Times New Roman"/>
        <charset val="134"/>
      </rPr>
      <t>0%     W:</t>
    </r>
    <r>
      <rPr>
        <sz val="10"/>
        <rFont val="宋体"/>
        <charset val="134"/>
      </rPr>
      <t>﹤</t>
    </r>
    <r>
      <rPr>
        <sz val="10"/>
        <rFont val="Times New Roman"/>
        <charset val="134"/>
      </rPr>
      <t>16%</t>
    </r>
  </si>
  <si>
    <t>RE14176A-6</t>
  </si>
  <si>
    <t>20R*20R*68*54</t>
  </si>
  <si>
    <t>1/1plain</t>
  </si>
  <si>
    <r>
      <rPr>
        <sz val="10"/>
        <rFont val="Times New Roman"/>
        <charset val="134"/>
      </rPr>
      <t>T</t>
    </r>
    <r>
      <rPr>
        <sz val="10"/>
        <rFont val="宋体"/>
        <charset val="134"/>
      </rPr>
      <t>：﹤</t>
    </r>
    <r>
      <rPr>
        <sz val="10"/>
        <rFont val="Times New Roman"/>
        <charset val="134"/>
      </rPr>
      <t>3%    W:-2~+1%</t>
    </r>
  </si>
  <si>
    <t>ST14159B-6</t>
  </si>
  <si>
    <t>16R*(150D+40D)*104*70</t>
  </si>
  <si>
    <t>51"/53"</t>
  </si>
  <si>
    <r>
      <rPr>
        <sz val="10"/>
        <rFont val="Times New Roman"/>
        <charset val="134"/>
      </rPr>
      <t>cotton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72.1%  poly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25.6%  spandex (lycra)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2.3%</t>
    </r>
  </si>
  <si>
    <r>
      <rPr>
        <sz val="10"/>
        <color indexed="10"/>
        <rFont val="Times New Roman"/>
        <charset val="134"/>
      </rPr>
      <t>T</t>
    </r>
    <r>
      <rPr>
        <sz val="10"/>
        <color indexed="10"/>
        <rFont val="宋体"/>
        <charset val="134"/>
      </rPr>
      <t>：﹤</t>
    </r>
    <r>
      <rPr>
        <sz val="10"/>
        <color indexed="10"/>
        <rFont val="Times New Roman"/>
        <charset val="134"/>
      </rPr>
      <t>3%   W:</t>
    </r>
    <r>
      <rPr>
        <sz val="10"/>
        <color indexed="10"/>
        <rFont val="宋体"/>
        <charset val="134"/>
      </rPr>
      <t>﹤</t>
    </r>
    <r>
      <rPr>
        <sz val="10"/>
        <color indexed="10"/>
        <rFont val="Times New Roman"/>
        <charset val="134"/>
      </rPr>
      <t>10%</t>
    </r>
  </si>
  <si>
    <t>SS16021BLK-6</t>
  </si>
  <si>
    <t>(13R+13SB)*(T/C21+70D)*106*62</t>
  </si>
  <si>
    <r>
      <rPr>
        <sz val="10"/>
        <color rgb="FFFF0000"/>
        <rFont val="Times New Roman"/>
        <charset val="134"/>
      </rPr>
      <t>cotton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77.3% poly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20.3% lycra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2.4%</t>
    </r>
  </si>
  <si>
    <r>
      <rPr>
        <sz val="10"/>
        <color rgb="FFFF0000"/>
        <rFont val="Times New Roman"/>
        <charset val="134"/>
      </rPr>
      <t>T:-3</t>
    </r>
    <r>
      <rPr>
        <sz val="10"/>
        <color rgb="FFFF0000"/>
        <rFont val="宋体"/>
        <charset val="134"/>
      </rPr>
      <t>～</t>
    </r>
    <r>
      <rPr>
        <sz val="10"/>
        <color rgb="FFFF0000"/>
        <rFont val="Times New Roman"/>
        <charset val="134"/>
      </rPr>
      <t>0%  W&lt;16%</t>
    </r>
  </si>
  <si>
    <t>SL14137B-6</t>
  </si>
  <si>
    <t>10SB*6*66*48</t>
  </si>
  <si>
    <r>
      <rPr>
        <sz val="10"/>
        <rFont val="Times New Roman"/>
        <charset val="134"/>
      </rPr>
      <t>T</t>
    </r>
    <r>
      <rPr>
        <sz val="10"/>
        <rFont val="宋体"/>
        <charset val="134"/>
      </rPr>
      <t>：﹤</t>
    </r>
    <r>
      <rPr>
        <sz val="10"/>
        <rFont val="Times New Roman"/>
        <charset val="134"/>
      </rPr>
      <t>3%    W:</t>
    </r>
    <r>
      <rPr>
        <sz val="10"/>
        <rFont val="宋体"/>
        <charset val="134"/>
      </rPr>
      <t>﹤</t>
    </r>
    <r>
      <rPr>
        <sz val="10"/>
        <rFont val="Times New Roman"/>
        <charset val="134"/>
      </rPr>
      <t>3%</t>
    </r>
  </si>
  <si>
    <t>SS9309B-3</t>
  </si>
  <si>
    <t>9SB*(300D+40D)*82*58</t>
  </si>
  <si>
    <t>49"/51"</t>
  </si>
  <si>
    <r>
      <rPr>
        <sz val="10"/>
        <rFont val="Times New Roman"/>
        <charset val="134"/>
      </rPr>
      <t>cotton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70.7%   poly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28.1%   spandex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1.2%</t>
    </r>
  </si>
  <si>
    <t>T:&lt;3%     W:&lt;6%</t>
  </si>
  <si>
    <t>SS18506PL(BK)-8</t>
  </si>
  <si>
    <r>
      <rPr>
        <sz val="10"/>
        <color rgb="FFFF0000"/>
        <rFont val="Times New Roman"/>
        <charset val="134"/>
      </rPr>
      <t>combed cotton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32% promodal:39.2% poly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26.1% spandex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2.7%</t>
    </r>
  </si>
  <si>
    <r>
      <rPr>
        <sz val="10"/>
        <color rgb="FFFF0000"/>
        <rFont val="Times New Roman"/>
        <charset val="134"/>
      </rPr>
      <t>dry crocking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3 wet crocking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1</t>
    </r>
  </si>
  <si>
    <t>SS17464BK-6</t>
  </si>
  <si>
    <t>(10R+10SB)*(150D+70D)*104*68</t>
  </si>
  <si>
    <r>
      <rPr>
        <sz val="10"/>
        <color rgb="FFFF0000"/>
        <rFont val="Times New Roman"/>
        <charset val="134"/>
      </rPr>
      <t>cotton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81.2% poly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16.3% spandex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2.5%</t>
    </r>
  </si>
  <si>
    <r>
      <rPr>
        <sz val="10"/>
        <color rgb="FFFF0000"/>
        <rFont val="Times New Roman"/>
        <charset val="134"/>
      </rPr>
      <t>T:-3</t>
    </r>
    <r>
      <rPr>
        <sz val="10"/>
        <color rgb="FFFF0000"/>
        <rFont val="宋体"/>
        <charset val="134"/>
      </rPr>
      <t>～</t>
    </r>
    <r>
      <rPr>
        <sz val="10"/>
        <color rgb="FFFF0000"/>
        <rFont val="Times New Roman"/>
        <charset val="134"/>
      </rPr>
      <t>0%  W&lt;12%</t>
    </r>
  </si>
  <si>
    <t>SS16013W-6</t>
  </si>
  <si>
    <t>C/R/MD(11R+11SB)*21(50D+70D)*96*61</t>
  </si>
  <si>
    <t>44"/46"</t>
  </si>
  <si>
    <r>
      <rPr>
        <sz val="10"/>
        <color rgb="FFFF0000"/>
        <rFont val="Times New Roman"/>
        <charset val="134"/>
      </rPr>
      <t>cotton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58%  rayon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20.2% modal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13.4% elasterell-p  (T400)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6% spandex (lycra)</t>
    </r>
    <r>
      <rPr>
        <sz val="10"/>
        <color rgb="FFFF0000"/>
        <rFont val="宋体"/>
        <charset val="134"/>
      </rPr>
      <t>：</t>
    </r>
    <r>
      <rPr>
        <sz val="10"/>
        <color rgb="FFFF0000"/>
        <rFont val="Times New Roman"/>
        <charset val="134"/>
      </rPr>
      <t>2.4%</t>
    </r>
  </si>
  <si>
    <r>
      <rPr>
        <sz val="10"/>
        <color rgb="FFFF0000"/>
        <rFont val="Times New Roman"/>
        <charset val="134"/>
      </rPr>
      <t>T:</t>
    </r>
    <r>
      <rPr>
        <sz val="10"/>
        <color rgb="FFFF0000"/>
        <rFont val="宋体"/>
        <charset val="134"/>
      </rPr>
      <t>﹤</t>
    </r>
    <r>
      <rPr>
        <sz val="10"/>
        <color rgb="FFFF0000"/>
        <rFont val="Times New Roman"/>
        <charset val="134"/>
      </rPr>
      <t>-5%    W:</t>
    </r>
    <r>
      <rPr>
        <sz val="10"/>
        <color rgb="FFFF0000"/>
        <rFont val="宋体"/>
        <charset val="134"/>
      </rPr>
      <t>﹤</t>
    </r>
    <r>
      <rPr>
        <sz val="10"/>
        <color rgb="FFFF0000"/>
        <rFont val="Times New Roman"/>
        <charset val="134"/>
      </rPr>
      <t>12%</t>
    </r>
  </si>
  <si>
    <t>SS14113B</t>
  </si>
  <si>
    <t>C/R/MD(12R+12SB)*21(50D+40D)*96*57</t>
  </si>
  <si>
    <t>43"/45"</t>
  </si>
  <si>
    <r>
      <rPr>
        <sz val="10"/>
        <rFont val="Times New Roman"/>
        <charset val="134"/>
      </rPr>
      <t>cotton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59% rayon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20.2% modal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13.4% elasterell-p  (T400)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6% spandex (lycra)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1.4%</t>
    </r>
  </si>
  <si>
    <r>
      <rPr>
        <sz val="10"/>
        <rFont val="Times New Roman"/>
        <charset val="134"/>
      </rPr>
      <t>T</t>
    </r>
    <r>
      <rPr>
        <sz val="10"/>
        <rFont val="宋体"/>
        <charset val="134"/>
      </rPr>
      <t>：﹤</t>
    </r>
    <r>
      <rPr>
        <sz val="10"/>
        <rFont val="Times New Roman"/>
        <charset val="134"/>
      </rPr>
      <t>3%   W:</t>
    </r>
    <r>
      <rPr>
        <sz val="10"/>
        <rFont val="宋体"/>
        <charset val="134"/>
      </rPr>
      <t>﹤</t>
    </r>
    <r>
      <rPr>
        <sz val="10"/>
        <rFont val="Times New Roman"/>
        <charset val="134"/>
      </rPr>
      <t>16%</t>
    </r>
  </si>
  <si>
    <t>SL6081A</t>
  </si>
  <si>
    <t>(16R+12R)*(21R+21SB)*80*52</t>
  </si>
  <si>
    <t>56"/57"</t>
  </si>
  <si>
    <r>
      <rPr>
        <sz val="10"/>
        <color indexed="8"/>
        <rFont val="Times New Roman"/>
        <charset val="134"/>
      </rPr>
      <t>2/1</t>
    </r>
    <r>
      <rPr>
        <sz val="10"/>
        <color indexed="8"/>
        <rFont val="宋体"/>
        <charset val="134"/>
      </rPr>
      <t>↗</t>
    </r>
  </si>
  <si>
    <t>Maya Blue</t>
  </si>
  <si>
    <t>cotton 100%</t>
  </si>
  <si>
    <t>ST10120DQ(BK)-1</t>
  </si>
  <si>
    <t>40/2*(150Dblack+40D)*134*78</t>
  </si>
  <si>
    <t>45"/47"</t>
  </si>
  <si>
    <r>
      <t>cotton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68.9%   poly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28.6%  spandex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2.5%</t>
    </r>
  </si>
  <si>
    <t>T:-3--0% W&lt;12%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</si>
</sst>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_ "/>
    <numFmt numFmtId="169" formatCode="0.00_);[Red]\(0.00\)"/>
  </numFmts>
  <fonts count="16">
    <font>
      <sz val="11"/>
      <color theme="1"/>
      <name val="Calibri"/>
      <charset val="134"/>
      <scheme val="minor"/>
    </font>
    <font>
      <sz val="10"/>
      <name val="Times New Roman"/>
      <charset val="134"/>
    </font>
    <font>
      <sz val="10"/>
      <color indexed="10"/>
      <name val="Times New Roman"/>
      <charset val="134"/>
    </font>
    <font>
      <sz val="10"/>
      <color rgb="FFFF0000"/>
      <name val="Times New Roman"/>
      <charset val="134"/>
    </font>
    <font>
      <sz val="10"/>
      <name val="宋体"/>
      <charset val="134"/>
    </font>
    <font>
      <sz val="10"/>
      <color theme="1"/>
      <name val="Calibri"/>
      <charset val="134"/>
      <scheme val="minor"/>
    </font>
    <font>
      <b/>
      <sz val="10"/>
      <name val="Times New Roman"/>
      <charset val="134"/>
    </font>
    <font>
      <b/>
      <sz val="10"/>
      <color indexed="8"/>
      <name val="Times New Roman"/>
      <charset val="134"/>
    </font>
    <font>
      <sz val="10"/>
      <color indexed="8"/>
      <name val="Times New Roman"/>
      <charset val="134"/>
    </font>
    <font>
      <sz val="12"/>
      <name val="宋体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sz val="10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/>
    <xf numFmtId="0" fontId="9" fillId="0" borderId="0"/>
    <xf numFmtId="0" fontId="15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/>
    <xf numFmtId="0" fontId="5" fillId="0" borderId="0" xfId="0" applyFont="1" applyBorder="1">
      <alignment vertical="center"/>
    </xf>
    <xf numFmtId="0" fontId="5" fillId="0" borderId="0" xfId="0" applyFont="1" applyFill="1" applyBorder="1">
      <alignment vertical="center"/>
    </xf>
    <xf numFmtId="0" fontId="3" fillId="0" borderId="1" xfId="0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left" wrapText="1"/>
    </xf>
    <xf numFmtId="0" fontId="1" fillId="0" borderId="1" xfId="0" applyFont="1" applyFill="1" applyBorder="1" applyAlignment="1" applyProtection="1">
      <alignment horizontal="left"/>
    </xf>
    <xf numFmtId="0" fontId="1" fillId="0" borderId="1" xfId="0" applyFont="1" applyFill="1" applyBorder="1" applyAlignment="1" applyProtection="1">
      <alignment horizontal="left" wrapText="1"/>
    </xf>
    <xf numFmtId="0" fontId="8" fillId="0" borderId="1" xfId="0" applyFont="1" applyFill="1" applyBorder="1" applyAlignment="1" applyProtection="1">
      <alignment horizontal="left" wrapText="1"/>
    </xf>
    <xf numFmtId="0" fontId="3" fillId="2" borderId="1" xfId="0" applyFont="1" applyFill="1" applyBorder="1" applyAlignment="1" applyProtection="1">
      <alignment horizontal="left" wrapText="1"/>
    </xf>
    <xf numFmtId="0" fontId="1" fillId="0" borderId="1" xfId="0" applyFont="1" applyFill="1" applyBorder="1" applyAlignment="1" applyProtection="1">
      <alignment horizontal="center"/>
    </xf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169" fontId="8" fillId="0" borderId="1" xfId="0" applyNumberFormat="1" applyFont="1" applyFill="1" applyBorder="1" applyAlignment="1">
      <alignment horizontal="left"/>
    </xf>
    <xf numFmtId="0" fontId="1" fillId="3" borderId="1" xfId="0" applyFont="1" applyFill="1" applyBorder="1" applyAlignment="1" applyProtection="1">
      <alignment horizontal="left"/>
    </xf>
    <xf numFmtId="49" fontId="1" fillId="0" borderId="1" xfId="0" applyNumberFormat="1" applyFont="1" applyFill="1" applyBorder="1" applyAlignment="1" applyProtection="1">
      <alignment horizontal="left" wrapText="1"/>
    </xf>
    <xf numFmtId="165" fontId="1" fillId="0" borderId="1" xfId="0" applyNumberFormat="1" applyFont="1" applyFill="1" applyBorder="1" applyAlignment="1" applyProtection="1">
      <alignment horizontal="left"/>
    </xf>
    <xf numFmtId="49" fontId="1" fillId="0" borderId="1" xfId="0" applyNumberFormat="1" applyFont="1" applyFill="1" applyBorder="1" applyAlignment="1" applyProtection="1">
      <alignment horizontal="left"/>
    </xf>
    <xf numFmtId="9" fontId="3" fillId="0" borderId="1" xfId="1" applyFont="1" applyBorder="1" applyAlignment="1">
      <alignment horizontal="left" wrapText="1"/>
    </xf>
    <xf numFmtId="9" fontId="3" fillId="0" borderId="1" xfId="1" applyFont="1" applyBorder="1" applyAlignment="1">
      <alignment horizontal="left"/>
    </xf>
    <xf numFmtId="165" fontId="3" fillId="0" borderId="1" xfId="0" applyNumberFormat="1" applyFont="1" applyFill="1" applyBorder="1" applyAlignment="1" applyProtection="1">
      <alignment horizontal="left"/>
    </xf>
    <xf numFmtId="49" fontId="3" fillId="0" borderId="1" xfId="0" applyNumberFormat="1" applyFont="1" applyFill="1" applyBorder="1" applyAlignment="1" applyProtection="1">
      <alignment horizontal="left"/>
    </xf>
    <xf numFmtId="0" fontId="2" fillId="0" borderId="1" xfId="0" applyFont="1" applyFill="1" applyBorder="1" applyAlignment="1" applyProtection="1">
      <alignment horizontal="left" wrapText="1"/>
    </xf>
    <xf numFmtId="9" fontId="3" fillId="0" borderId="1" xfId="2" applyFont="1" applyBorder="1" applyAlignment="1">
      <alignment horizontal="left" wrapText="1"/>
    </xf>
    <xf numFmtId="9" fontId="3" fillId="0" borderId="1" xfId="2" applyFont="1" applyBorder="1" applyAlignment="1">
      <alignment horizontal="left"/>
    </xf>
    <xf numFmtId="0" fontId="1" fillId="0" borderId="1" xfId="0" applyFont="1" applyFill="1" applyBorder="1" applyAlignment="1" applyProtection="1">
      <alignment horizontal="center" wrapText="1"/>
    </xf>
    <xf numFmtId="165" fontId="4" fillId="0" borderId="1" xfId="0" applyNumberFormat="1" applyFont="1" applyFill="1" applyBorder="1" applyAlignment="1" applyProtection="1">
      <alignment horizontal="left"/>
    </xf>
    <xf numFmtId="0" fontId="2" fillId="0" borderId="1" xfId="0" applyFont="1" applyFill="1" applyBorder="1" applyAlignment="1" applyProtection="1">
      <alignment horizontal="left"/>
    </xf>
    <xf numFmtId="169" fontId="8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 applyProtection="1">
      <alignment horizontal="left" wrapText="1"/>
    </xf>
    <xf numFmtId="9" fontId="1" fillId="3" borderId="1" xfId="1" applyFont="1" applyFill="1" applyBorder="1" applyAlignment="1">
      <alignment horizontal="left" wrapText="1"/>
    </xf>
    <xf numFmtId="9" fontId="1" fillId="0" borderId="1" xfId="1" applyFont="1" applyBorder="1" applyAlignment="1">
      <alignment horizontal="left" wrapText="1"/>
    </xf>
    <xf numFmtId="10" fontId="1" fillId="0" borderId="1" xfId="0" applyNumberFormat="1" applyFont="1" applyFill="1" applyBorder="1" applyAlignment="1" applyProtection="1">
      <alignment horizontal="left" wrapText="1"/>
    </xf>
    <xf numFmtId="10" fontId="1" fillId="0" borderId="1" xfId="0" applyNumberFormat="1" applyFont="1" applyFill="1" applyBorder="1" applyAlignment="1" applyProtection="1">
      <alignment horizontal="left" wrapText="1"/>
    </xf>
    <xf numFmtId="10" fontId="1" fillId="0" borderId="1" xfId="0" applyNumberFormat="1" applyFont="1" applyFill="1" applyBorder="1" applyAlignment="1" applyProtection="1">
      <alignment horizontal="left"/>
    </xf>
    <xf numFmtId="10" fontId="1" fillId="0" borderId="1" xfId="0" applyNumberFormat="1" applyFont="1" applyFill="1" applyBorder="1" applyAlignment="1" applyProtection="1">
      <alignment horizontal="left"/>
    </xf>
    <xf numFmtId="10" fontId="3" fillId="0" borderId="1" xfId="0" applyNumberFormat="1" applyFont="1" applyFill="1" applyBorder="1" applyAlignment="1" applyProtection="1">
      <alignment horizontal="left"/>
    </xf>
    <xf numFmtId="10" fontId="3" fillId="0" borderId="1" xfId="0" applyNumberFormat="1" applyFont="1" applyFill="1" applyBorder="1" applyAlignment="1" applyProtection="1">
      <alignment horizontal="left"/>
    </xf>
    <xf numFmtId="10" fontId="3" fillId="0" borderId="1" xfId="0" applyNumberFormat="1" applyFont="1" applyFill="1" applyBorder="1" applyAlignment="1" applyProtection="1">
      <alignment horizontal="left"/>
    </xf>
    <xf numFmtId="10" fontId="1" fillId="0" borderId="1" xfId="0" applyNumberFormat="1" applyFont="1" applyFill="1" applyBorder="1" applyAlignment="1" applyProtection="1">
      <alignment horizontal="left"/>
    </xf>
    <xf numFmtId="165" fontId="1" fillId="0" borderId="1" xfId="0" applyNumberFormat="1" applyFont="1" applyFill="1" applyBorder="1" applyAlignment="1" applyProtection="1">
      <alignment horizontal="left" wrapText="1"/>
    </xf>
    <xf numFmtId="0" fontId="1" fillId="0" borderId="1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/>
    </xf>
    <xf numFmtId="0" fontId="6" fillId="0" borderId="1" xfId="0" applyFont="1" applyFill="1" applyBorder="1" applyAlignment="1" applyProtection="1">
      <alignment horizontal="left" wrapText="1"/>
    </xf>
    <xf numFmtId="0" fontId="7" fillId="0" borderId="1" xfId="0" applyFont="1" applyFill="1" applyBorder="1" applyAlignment="1" applyProtection="1">
      <alignment horizontal="left" wrapText="1"/>
    </xf>
    <xf numFmtId="0" fontId="6" fillId="0" borderId="2" xfId="0" applyFont="1" applyFill="1" applyBorder="1" applyAlignment="1" applyProtection="1">
      <alignment horizontal="center" wrapText="1"/>
    </xf>
    <xf numFmtId="0" fontId="6" fillId="0" borderId="3" xfId="0" applyFont="1" applyFill="1" applyBorder="1" applyAlignment="1" applyProtection="1">
      <alignment horizontal="left" wrapText="1"/>
    </xf>
    <xf numFmtId="0" fontId="6" fillId="0" borderId="1" xfId="0" applyFont="1" applyFill="1" applyBorder="1" applyAlignment="1" applyProtection="1">
      <alignment horizontal="center" wrapText="1"/>
    </xf>
    <xf numFmtId="0" fontId="6" fillId="0" borderId="2" xfId="0" applyFont="1" applyFill="1" applyBorder="1" applyAlignment="1" applyProtection="1">
      <alignment horizontal="center"/>
    </xf>
    <xf numFmtId="0" fontId="6" fillId="0" borderId="3" xfId="0" applyFont="1" applyFill="1" applyBorder="1" applyAlignment="1" applyProtection="1">
      <alignment horizontal="left"/>
    </xf>
  </cellXfs>
  <cellStyles count="5">
    <cellStyle name="Normal" xfId="0" builtinId="0"/>
    <cellStyle name="Percent" xfId="1" builtinId="5"/>
    <cellStyle name="常规 11" xfId="3"/>
    <cellStyle name="常规 3" xfId="4"/>
    <cellStyle name="百分比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W26"/>
  <sheetViews>
    <sheetView tabSelected="1" topLeftCell="B1" workbookViewId="0">
      <selection activeCell="D23" sqref="D23"/>
    </sheetView>
  </sheetViews>
  <sheetFormatPr defaultColWidth="9" defaultRowHeight="12.75"/>
  <cols>
    <col min="1" max="1" width="9" style="5" hidden="1" customWidth="1"/>
    <col min="2" max="2" width="19.42578125" style="5" customWidth="1"/>
    <col min="3" max="3" width="32.5703125" style="5" customWidth="1"/>
    <col min="4" max="10" width="9" style="5"/>
    <col min="11" max="11" width="30.85546875" style="5" customWidth="1"/>
    <col min="12" max="12" width="9" style="5"/>
    <col min="13" max="13" width="21.42578125" style="5" customWidth="1"/>
    <col min="14" max="18" width="9" style="5"/>
    <col min="19" max="20" width="9" style="6"/>
    <col min="21" max="21" width="9" style="5"/>
    <col min="22" max="22" width="14.28515625" style="5" customWidth="1"/>
    <col min="23" max="16384" width="9" style="5"/>
  </cols>
  <sheetData>
    <row r="1" spans="1:257" s="1" customFormat="1" ht="41.25" customHeight="1">
      <c r="A1" s="45" t="s">
        <v>0</v>
      </c>
      <c r="B1" s="46" t="s">
        <v>1</v>
      </c>
      <c r="C1" s="47" t="s">
        <v>2</v>
      </c>
      <c r="D1" s="46" t="s">
        <v>3</v>
      </c>
      <c r="E1" s="47" t="s">
        <v>4</v>
      </c>
      <c r="F1" s="48" t="s">
        <v>5</v>
      </c>
      <c r="G1" s="47" t="s">
        <v>6</v>
      </c>
      <c r="H1" s="49" t="s">
        <v>7</v>
      </c>
      <c r="I1" s="49" t="s">
        <v>8</v>
      </c>
      <c r="J1" s="51" t="s">
        <v>9</v>
      </c>
      <c r="K1" s="47" t="s">
        <v>10</v>
      </c>
      <c r="L1" s="52" t="s">
        <v>11</v>
      </c>
      <c r="M1" s="46" t="s">
        <v>12</v>
      </c>
      <c r="N1" s="43" t="s">
        <v>13</v>
      </c>
      <c r="O1" s="43"/>
      <c r="P1" s="18" t="s">
        <v>14</v>
      </c>
      <c r="Q1" s="20"/>
      <c r="R1" s="35" t="s">
        <v>15</v>
      </c>
      <c r="S1" s="36" t="s">
        <v>16</v>
      </c>
      <c r="T1" s="37" t="s">
        <v>17</v>
      </c>
      <c r="U1" s="44" t="s">
        <v>18</v>
      </c>
      <c r="V1" s="44"/>
    </row>
    <row r="2" spans="1:257" s="2" customFormat="1" ht="30.95" customHeight="1">
      <c r="A2" s="45"/>
      <c r="B2" s="46"/>
      <c r="C2" s="47"/>
      <c r="D2" s="46"/>
      <c r="E2" s="47"/>
      <c r="F2" s="48"/>
      <c r="G2" s="47"/>
      <c r="H2" s="50"/>
      <c r="I2" s="50"/>
      <c r="J2" s="51"/>
      <c r="K2" s="47"/>
      <c r="L2" s="53"/>
      <c r="M2" s="46"/>
      <c r="N2" s="19" t="s">
        <v>19</v>
      </c>
      <c r="O2" s="19" t="s">
        <v>20</v>
      </c>
      <c r="P2" s="20" t="s">
        <v>19</v>
      </c>
      <c r="Q2" s="20" t="s">
        <v>20</v>
      </c>
      <c r="R2" s="38"/>
      <c r="S2" s="37"/>
      <c r="T2" s="37"/>
      <c r="U2" s="30" t="s">
        <v>21</v>
      </c>
      <c r="V2" s="30" t="s">
        <v>22</v>
      </c>
    </row>
    <row r="3" spans="1:257" s="2" customFormat="1" ht="41.25" customHeight="1">
      <c r="B3" s="7" t="s">
        <v>23</v>
      </c>
      <c r="C3" s="8" t="s">
        <v>24</v>
      </c>
      <c r="D3" s="7" t="s">
        <v>25</v>
      </c>
      <c r="E3" s="7"/>
      <c r="F3" s="8" t="s">
        <v>26</v>
      </c>
      <c r="G3" s="7">
        <v>10.25</v>
      </c>
      <c r="H3" s="7"/>
      <c r="I3" s="8" t="s">
        <v>27</v>
      </c>
      <c r="J3" s="7"/>
      <c r="K3" s="21" t="s">
        <v>28</v>
      </c>
      <c r="L3" s="22"/>
      <c r="M3" s="7" t="s">
        <v>29</v>
      </c>
      <c r="N3" s="23">
        <f>55/4.45</f>
        <v>12.359550561797752</v>
      </c>
      <c r="O3" s="23">
        <v>14.4</v>
      </c>
      <c r="P3" s="24">
        <v>196.7</v>
      </c>
      <c r="Q3" s="24">
        <v>1785.4</v>
      </c>
      <c r="R3" s="39">
        <v>0.26400000000000001</v>
      </c>
      <c r="S3" s="40">
        <v>0.93899999999999995</v>
      </c>
      <c r="T3" s="40">
        <v>1.6E-2</v>
      </c>
      <c r="U3" s="7"/>
      <c r="V3" s="7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</row>
    <row r="4" spans="1:257" s="3" customFormat="1" ht="41.25" customHeight="1">
      <c r="B4" s="7" t="s">
        <v>30</v>
      </c>
      <c r="C4" s="8" t="s">
        <v>31</v>
      </c>
      <c r="D4" s="7" t="s">
        <v>32</v>
      </c>
      <c r="E4" s="7"/>
      <c r="F4" s="8" t="s">
        <v>26</v>
      </c>
      <c r="G4" s="7">
        <v>10.25</v>
      </c>
      <c r="H4" s="7"/>
      <c r="I4" s="8"/>
      <c r="J4" s="7"/>
      <c r="K4" s="8" t="s">
        <v>33</v>
      </c>
      <c r="L4" s="7"/>
      <c r="M4" s="7" t="s">
        <v>34</v>
      </c>
      <c r="N4" s="23">
        <f>64/4.45</f>
        <v>14.382022471910112</v>
      </c>
      <c r="O4" s="23">
        <f>26/4.45</f>
        <v>5.8426966292134832</v>
      </c>
      <c r="P4" s="24">
        <v>232.4</v>
      </c>
      <c r="Q4" s="24">
        <v>58.5</v>
      </c>
      <c r="R4" s="39">
        <v>0.41599999999999998</v>
      </c>
      <c r="S4" s="40">
        <v>0.78800000000000003</v>
      </c>
      <c r="T4" s="40">
        <v>8.7999999999999995E-2</v>
      </c>
      <c r="U4" s="7"/>
      <c r="V4" s="7"/>
    </row>
    <row r="5" spans="1:257" s="1" customFormat="1" ht="41.25" customHeight="1">
      <c r="B5" s="9" t="s">
        <v>35</v>
      </c>
      <c r="C5" s="10" t="s">
        <v>36</v>
      </c>
      <c r="D5" s="9" t="s">
        <v>37</v>
      </c>
      <c r="E5" s="9"/>
      <c r="F5" s="11" t="s">
        <v>38</v>
      </c>
      <c r="G5" s="9">
        <v>7.5</v>
      </c>
      <c r="H5" s="9"/>
      <c r="I5" s="10"/>
      <c r="J5" s="9"/>
      <c r="K5" s="10" t="s">
        <v>39</v>
      </c>
      <c r="L5" s="9"/>
      <c r="M5" s="25" t="s">
        <v>40</v>
      </c>
      <c r="N5" s="19"/>
      <c r="O5" s="19"/>
      <c r="P5" s="20"/>
      <c r="Q5" s="20"/>
      <c r="R5" s="38"/>
      <c r="S5" s="37"/>
      <c r="T5" s="37"/>
      <c r="U5" s="9"/>
      <c r="V5" s="9"/>
    </row>
    <row r="6" spans="1:257" s="3" customFormat="1" ht="41.25" customHeight="1">
      <c r="B6" s="7" t="s">
        <v>41</v>
      </c>
      <c r="C6" s="8" t="s">
        <v>42</v>
      </c>
      <c r="D6" s="7" t="s">
        <v>43</v>
      </c>
      <c r="E6" s="7"/>
      <c r="F6" s="8" t="s">
        <v>38</v>
      </c>
      <c r="G6" s="7">
        <v>9.5</v>
      </c>
      <c r="H6" s="7"/>
      <c r="I6" s="8"/>
      <c r="J6" s="7"/>
      <c r="K6" s="21" t="s">
        <v>44</v>
      </c>
      <c r="L6" s="22"/>
      <c r="M6" s="7" t="s">
        <v>45</v>
      </c>
      <c r="N6" s="23">
        <f>57/4.45</f>
        <v>12.808988764044944</v>
      </c>
      <c r="O6" s="23">
        <v>10.56</v>
      </c>
      <c r="P6" s="24">
        <v>186.6</v>
      </c>
      <c r="Q6" s="24">
        <v>159</v>
      </c>
      <c r="R6" s="39">
        <v>0.77200000000000002</v>
      </c>
      <c r="S6" s="41">
        <v>0.93799999999999994</v>
      </c>
      <c r="T6" s="41">
        <v>4.8000000000000001E-2</v>
      </c>
      <c r="U6" s="24"/>
      <c r="V6" s="24"/>
    </row>
    <row r="7" spans="1:257" s="1" customFormat="1" ht="41.25" customHeight="1">
      <c r="B7" s="9" t="s">
        <v>46</v>
      </c>
      <c r="C7" s="10" t="s">
        <v>47</v>
      </c>
      <c r="D7" s="9" t="s">
        <v>48</v>
      </c>
      <c r="E7" s="9"/>
      <c r="F7" s="11" t="s">
        <v>49</v>
      </c>
      <c r="G7" s="9">
        <v>11.5</v>
      </c>
      <c r="H7" s="9"/>
      <c r="I7" s="10"/>
      <c r="J7" s="9"/>
      <c r="K7" s="10" t="s">
        <v>50</v>
      </c>
      <c r="L7" s="9"/>
      <c r="M7" s="9" t="s">
        <v>51</v>
      </c>
      <c r="N7" s="19"/>
      <c r="O7" s="19"/>
      <c r="P7" s="20"/>
      <c r="Q7" s="20"/>
      <c r="R7" s="38"/>
      <c r="S7" s="37"/>
      <c r="T7" s="37"/>
      <c r="U7" s="9"/>
      <c r="V7" s="9"/>
    </row>
    <row r="8" spans="1:257" s="3" customFormat="1" ht="41.25" customHeight="1">
      <c r="B8" s="7" t="s">
        <v>52</v>
      </c>
      <c r="C8" s="8" t="s">
        <v>53</v>
      </c>
      <c r="D8" s="7" t="s">
        <v>54</v>
      </c>
      <c r="E8" s="7"/>
      <c r="F8" s="8" t="s">
        <v>26</v>
      </c>
      <c r="G8" s="7">
        <v>7.5</v>
      </c>
      <c r="H8" s="7"/>
      <c r="I8" s="8"/>
      <c r="J8" s="7"/>
      <c r="K8" s="8" t="s">
        <v>55</v>
      </c>
      <c r="L8" s="7"/>
      <c r="M8" s="7" t="s">
        <v>56</v>
      </c>
      <c r="N8" s="23"/>
      <c r="O8" s="23"/>
      <c r="P8" s="24"/>
      <c r="Q8" s="24"/>
      <c r="R8" s="39"/>
      <c r="S8" s="40"/>
      <c r="T8" s="41"/>
      <c r="U8" s="7"/>
      <c r="V8" s="7"/>
    </row>
    <row r="9" spans="1:257" s="3" customFormat="1" ht="41.25" customHeight="1">
      <c r="B9" s="7" t="s">
        <v>57</v>
      </c>
      <c r="C9" s="8" t="s">
        <v>53</v>
      </c>
      <c r="D9" s="7" t="s">
        <v>54</v>
      </c>
      <c r="E9" s="7"/>
      <c r="F9" s="12" t="s">
        <v>26</v>
      </c>
      <c r="G9" s="7">
        <v>7.5</v>
      </c>
      <c r="H9" s="7"/>
      <c r="I9" s="8"/>
      <c r="J9" s="7"/>
      <c r="K9" s="26" t="s">
        <v>55</v>
      </c>
      <c r="L9" s="27"/>
      <c r="M9" s="7" t="s">
        <v>56</v>
      </c>
      <c r="N9" s="23">
        <v>10.8</v>
      </c>
      <c r="O9" s="23">
        <v>10</v>
      </c>
      <c r="P9" s="24">
        <v>111.5</v>
      </c>
      <c r="Q9" s="24">
        <v>62.7</v>
      </c>
      <c r="R9" s="39">
        <v>0.316</v>
      </c>
      <c r="S9" s="41">
        <v>0.89800000000000002</v>
      </c>
      <c r="T9" s="41">
        <v>3.2000000000000001E-2</v>
      </c>
      <c r="U9" s="8"/>
      <c r="V9" s="7"/>
    </row>
    <row r="10" spans="1:257" s="1" customFormat="1" ht="41.25" customHeight="1">
      <c r="B10" s="9" t="s">
        <v>58</v>
      </c>
      <c r="C10" s="10" t="s">
        <v>59</v>
      </c>
      <c r="D10" s="9" t="s">
        <v>60</v>
      </c>
      <c r="E10" s="9"/>
      <c r="F10" s="10" t="s">
        <v>61</v>
      </c>
      <c r="G10" s="9">
        <v>12.75</v>
      </c>
      <c r="H10" s="9"/>
      <c r="I10" s="10"/>
      <c r="J10" s="9"/>
      <c r="K10" s="10" t="s">
        <v>50</v>
      </c>
      <c r="L10" s="9"/>
      <c r="M10" s="9" t="s">
        <v>62</v>
      </c>
      <c r="N10" s="19"/>
      <c r="O10" s="19"/>
      <c r="P10" s="20"/>
      <c r="Q10" s="20"/>
      <c r="R10" s="38"/>
      <c r="S10" s="37"/>
      <c r="T10" s="37"/>
      <c r="U10" s="30"/>
      <c r="V10" s="30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</row>
    <row r="11" spans="1:257" s="1" customFormat="1" ht="41.25" customHeight="1">
      <c r="B11" s="9" t="s">
        <v>63</v>
      </c>
      <c r="C11" s="10" t="s">
        <v>64</v>
      </c>
      <c r="D11" s="9" t="s">
        <v>65</v>
      </c>
      <c r="E11" s="9"/>
      <c r="F11" s="8" t="s">
        <v>66</v>
      </c>
      <c r="G11" s="9">
        <v>8</v>
      </c>
      <c r="H11" s="9"/>
      <c r="I11" s="10"/>
      <c r="J11" s="9"/>
      <c r="K11" s="10" t="s">
        <v>67</v>
      </c>
      <c r="L11" s="9"/>
      <c r="M11" s="9"/>
      <c r="N11" s="19"/>
      <c r="O11" s="19"/>
      <c r="P11" s="20"/>
      <c r="Q11" s="20"/>
      <c r="R11" s="38"/>
      <c r="S11" s="42"/>
      <c r="T11" s="42"/>
      <c r="U11" s="9"/>
      <c r="V11" s="9"/>
    </row>
    <row r="12" spans="1:257" s="1" customFormat="1" ht="41.25" customHeight="1">
      <c r="B12" s="9" t="s">
        <v>68</v>
      </c>
      <c r="C12" s="10" t="s">
        <v>69</v>
      </c>
      <c r="D12" s="9" t="s">
        <v>54</v>
      </c>
      <c r="E12" s="9"/>
      <c r="F12" s="10" t="s">
        <v>61</v>
      </c>
      <c r="G12" s="13">
        <v>7.75</v>
      </c>
      <c r="H12" s="13"/>
      <c r="I12" s="28"/>
      <c r="J12" s="13"/>
      <c r="K12" s="10" t="s">
        <v>70</v>
      </c>
      <c r="L12" s="9"/>
      <c r="M12" s="9" t="s">
        <v>71</v>
      </c>
      <c r="N12" s="19"/>
      <c r="O12" s="19"/>
      <c r="P12" s="20"/>
      <c r="Q12" s="20"/>
      <c r="R12" s="38"/>
      <c r="S12" s="37"/>
      <c r="T12" s="37"/>
      <c r="U12" s="9"/>
      <c r="V12" s="9"/>
    </row>
    <row r="13" spans="1:257" s="3" customFormat="1" ht="41.25" customHeight="1">
      <c r="B13" s="9" t="s">
        <v>72</v>
      </c>
      <c r="C13" s="10" t="s">
        <v>73</v>
      </c>
      <c r="D13" s="9" t="s">
        <v>60</v>
      </c>
      <c r="E13" s="9"/>
      <c r="F13" s="11" t="s">
        <v>49</v>
      </c>
      <c r="G13" s="9">
        <v>12.25</v>
      </c>
      <c r="H13" s="9"/>
      <c r="I13" s="10"/>
      <c r="J13" s="9"/>
      <c r="K13" s="10" t="s">
        <v>74</v>
      </c>
      <c r="L13" s="9"/>
      <c r="M13" s="9" t="s">
        <v>75</v>
      </c>
      <c r="N13" s="19"/>
      <c r="O13" s="19"/>
      <c r="P13" s="20"/>
      <c r="Q13" s="20"/>
      <c r="R13" s="38"/>
      <c r="S13" s="37"/>
      <c r="T13" s="37"/>
      <c r="U13" s="30"/>
      <c r="V13" s="30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</row>
    <row r="14" spans="1:257" s="1" customFormat="1" ht="41.25" customHeight="1">
      <c r="B14" s="9" t="s">
        <v>76</v>
      </c>
      <c r="C14" s="10" t="s">
        <v>77</v>
      </c>
      <c r="D14" s="9" t="s">
        <v>78</v>
      </c>
      <c r="E14" s="9"/>
      <c r="F14" s="10" t="s">
        <v>61</v>
      </c>
      <c r="G14" s="9">
        <v>10.5</v>
      </c>
      <c r="H14" s="9"/>
      <c r="I14" s="10"/>
      <c r="J14" s="9"/>
      <c r="K14" s="10" t="s">
        <v>79</v>
      </c>
      <c r="L14" s="9"/>
      <c r="M14" s="9" t="s">
        <v>80</v>
      </c>
      <c r="N14" s="19"/>
      <c r="O14" s="19"/>
      <c r="P14" s="20"/>
      <c r="Q14" s="20"/>
      <c r="R14" s="38"/>
      <c r="S14" s="37"/>
      <c r="T14" s="37"/>
      <c r="U14" s="9"/>
      <c r="V14" s="9"/>
    </row>
    <row r="15" spans="1:257" s="1" customFormat="1" ht="41.25" customHeight="1">
      <c r="B15" s="9" t="s">
        <v>81</v>
      </c>
      <c r="C15" s="10" t="s">
        <v>82</v>
      </c>
      <c r="D15" s="9" t="s">
        <v>83</v>
      </c>
      <c r="E15" s="9"/>
      <c r="F15" s="11" t="s">
        <v>49</v>
      </c>
      <c r="G15" s="9">
        <v>10.5</v>
      </c>
      <c r="H15" s="9"/>
      <c r="I15" s="10"/>
      <c r="J15" s="9"/>
      <c r="K15" s="10" t="s">
        <v>84</v>
      </c>
      <c r="L15" s="9"/>
      <c r="M15" s="10" t="s">
        <v>85</v>
      </c>
      <c r="N15" s="19"/>
      <c r="O15" s="19"/>
      <c r="P15" s="20"/>
      <c r="Q15" s="20"/>
      <c r="R15" s="38">
        <v>0.30399999999999999</v>
      </c>
      <c r="S15" s="37">
        <v>0.89500000000000002</v>
      </c>
      <c r="T15" s="37">
        <v>3.2000000000000001E-2</v>
      </c>
      <c r="U15" s="9"/>
      <c r="V15" s="9"/>
    </row>
    <row r="16" spans="1:257" s="1" customFormat="1" ht="41.25" customHeight="1">
      <c r="B16" s="9" t="s">
        <v>86</v>
      </c>
      <c r="C16" s="10" t="s">
        <v>87</v>
      </c>
      <c r="D16" s="9" t="s">
        <v>60</v>
      </c>
      <c r="E16" s="9"/>
      <c r="F16" s="10" t="s">
        <v>88</v>
      </c>
      <c r="G16" s="9">
        <v>4.5</v>
      </c>
      <c r="H16" s="9"/>
      <c r="I16" s="10"/>
      <c r="J16" s="9"/>
      <c r="K16" s="10" t="s">
        <v>50</v>
      </c>
      <c r="L16" s="9"/>
      <c r="M16" s="9" t="s">
        <v>89</v>
      </c>
      <c r="N16" s="29"/>
      <c r="O16" s="19"/>
      <c r="P16" s="20"/>
      <c r="Q16" s="20"/>
      <c r="R16" s="38"/>
      <c r="S16" s="37"/>
      <c r="T16" s="37"/>
      <c r="U16" s="9"/>
      <c r="V16" s="9"/>
    </row>
    <row r="17" spans="1:257" s="1" customFormat="1" ht="41.25" customHeight="1">
      <c r="B17" s="9" t="s">
        <v>90</v>
      </c>
      <c r="C17" s="10" t="s">
        <v>91</v>
      </c>
      <c r="D17" s="9" t="s">
        <v>92</v>
      </c>
      <c r="E17" s="9"/>
      <c r="F17" s="10" t="s">
        <v>61</v>
      </c>
      <c r="G17" s="9">
        <v>7.5</v>
      </c>
      <c r="H17" s="9"/>
      <c r="I17" s="10"/>
      <c r="J17" s="9"/>
      <c r="K17" s="10" t="s">
        <v>93</v>
      </c>
      <c r="L17" s="9"/>
      <c r="M17" s="30" t="s">
        <v>94</v>
      </c>
      <c r="N17" s="19"/>
      <c r="O17" s="19"/>
      <c r="P17" s="20"/>
      <c r="Q17" s="20"/>
      <c r="R17" s="38"/>
      <c r="S17" s="37"/>
      <c r="T17" s="37"/>
      <c r="U17" s="9"/>
      <c r="V17" s="9"/>
    </row>
    <row r="18" spans="1:257" s="3" customFormat="1" ht="41.25" customHeight="1">
      <c r="B18" s="7" t="s">
        <v>95</v>
      </c>
      <c r="C18" s="8" t="s">
        <v>96</v>
      </c>
      <c r="D18" s="7" t="s">
        <v>32</v>
      </c>
      <c r="E18" s="7"/>
      <c r="F18" s="8" t="s">
        <v>26</v>
      </c>
      <c r="G18" s="7">
        <v>9.75</v>
      </c>
      <c r="H18" s="7"/>
      <c r="I18" s="8"/>
      <c r="J18" s="7"/>
      <c r="K18" s="8" t="s">
        <v>97</v>
      </c>
      <c r="L18" s="7"/>
      <c r="M18" s="7" t="s">
        <v>98</v>
      </c>
      <c r="N18" s="23"/>
      <c r="O18" s="23"/>
      <c r="P18" s="24"/>
      <c r="Q18" s="24"/>
      <c r="R18" s="39"/>
      <c r="S18" s="40"/>
      <c r="T18" s="41"/>
      <c r="U18" s="7"/>
      <c r="V18" s="7"/>
    </row>
    <row r="19" spans="1:257" s="1" customFormat="1" ht="41.25" customHeight="1">
      <c r="B19" s="9" t="s">
        <v>99</v>
      </c>
      <c r="C19" s="10" t="s">
        <v>100</v>
      </c>
      <c r="D19" s="9" t="s">
        <v>60</v>
      </c>
      <c r="E19" s="9"/>
      <c r="F19" s="10" t="s">
        <v>61</v>
      </c>
      <c r="G19" s="9">
        <v>12.25</v>
      </c>
      <c r="H19" s="9"/>
      <c r="I19" s="10"/>
      <c r="J19" s="9"/>
      <c r="K19" s="10" t="s">
        <v>50</v>
      </c>
      <c r="L19" s="9"/>
      <c r="M19" s="9" t="s">
        <v>101</v>
      </c>
      <c r="N19" s="19"/>
      <c r="O19" s="19"/>
      <c r="P19" s="20"/>
      <c r="Q19" s="20"/>
      <c r="R19" s="38"/>
      <c r="S19" s="37"/>
      <c r="T19" s="37"/>
      <c r="U19" s="30"/>
      <c r="V19" s="30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</row>
    <row r="20" spans="1:257" s="1" customFormat="1" ht="41.25" customHeight="1">
      <c r="B20" s="9" t="s">
        <v>102</v>
      </c>
      <c r="C20" s="10" t="s">
        <v>103</v>
      </c>
      <c r="D20" s="9" t="s">
        <v>104</v>
      </c>
      <c r="E20" s="9"/>
      <c r="F20" s="11" t="s">
        <v>49</v>
      </c>
      <c r="G20" s="9">
        <v>10.5</v>
      </c>
      <c r="H20" s="9"/>
      <c r="I20" s="10"/>
      <c r="J20" s="9"/>
      <c r="K20" s="10" t="s">
        <v>105</v>
      </c>
      <c r="L20" s="9"/>
      <c r="M20" s="9" t="s">
        <v>106</v>
      </c>
      <c r="N20" s="19"/>
      <c r="O20" s="19"/>
      <c r="P20" s="20"/>
      <c r="Q20" s="20"/>
      <c r="R20" s="38"/>
      <c r="S20" s="37"/>
      <c r="T20" s="37"/>
      <c r="U20" s="9"/>
      <c r="V20" s="9"/>
    </row>
    <row r="21" spans="1:257" s="3" customFormat="1" ht="41.25" customHeight="1">
      <c r="B21" s="7" t="s">
        <v>107</v>
      </c>
      <c r="C21" s="8" t="s">
        <v>42</v>
      </c>
      <c r="D21" s="7" t="s">
        <v>43</v>
      </c>
      <c r="E21" s="7"/>
      <c r="F21" s="8" t="s">
        <v>38</v>
      </c>
      <c r="G21" s="7">
        <v>9.5</v>
      </c>
      <c r="H21" s="7"/>
      <c r="I21" s="8"/>
      <c r="J21" s="7"/>
      <c r="K21" s="8" t="s">
        <v>108</v>
      </c>
      <c r="L21" s="7"/>
      <c r="M21" s="7" t="s">
        <v>98</v>
      </c>
      <c r="N21" s="23">
        <v>18.600000000000001</v>
      </c>
      <c r="O21" s="23">
        <v>14.4</v>
      </c>
      <c r="P21" s="24">
        <v>109.7</v>
      </c>
      <c r="Q21" s="24">
        <v>66.8</v>
      </c>
      <c r="R21" s="39">
        <v>0.76600000000000001</v>
      </c>
      <c r="S21" s="40">
        <v>0.95599999999999996</v>
      </c>
      <c r="T21" s="41">
        <v>3.4000000000000002E-2</v>
      </c>
      <c r="U21" s="7" t="s">
        <v>109</v>
      </c>
      <c r="V21" s="7"/>
    </row>
    <row r="22" spans="1:257" s="3" customFormat="1" ht="41.25" customHeight="1">
      <c r="B22" s="7" t="s">
        <v>110</v>
      </c>
      <c r="C22" s="8" t="s">
        <v>111</v>
      </c>
      <c r="D22" s="7" t="s">
        <v>83</v>
      </c>
      <c r="E22" s="7"/>
      <c r="F22" s="12" t="s">
        <v>26</v>
      </c>
      <c r="G22" s="7">
        <v>11</v>
      </c>
      <c r="H22" s="7"/>
      <c r="I22" s="8"/>
      <c r="J22" s="7"/>
      <c r="K22" s="26" t="s">
        <v>112</v>
      </c>
      <c r="L22" s="27"/>
      <c r="M22" s="7" t="s">
        <v>113</v>
      </c>
      <c r="N22" s="23">
        <v>18.8</v>
      </c>
      <c r="O22" s="23">
        <v>11.4</v>
      </c>
      <c r="P22" s="24">
        <v>198.7</v>
      </c>
      <c r="Q22" s="24">
        <v>106.7</v>
      </c>
      <c r="R22" s="39">
        <v>0.35199999999999998</v>
      </c>
      <c r="S22" s="41">
        <v>0.95299999999999996</v>
      </c>
      <c r="T22" s="41">
        <v>1.6E-2</v>
      </c>
      <c r="U22" s="8" t="s">
        <v>109</v>
      </c>
      <c r="V22" s="7"/>
    </row>
    <row r="23" spans="1:257" s="1" customFormat="1" ht="41.25" customHeight="1">
      <c r="B23" s="7" t="s">
        <v>114</v>
      </c>
      <c r="C23" s="8" t="s">
        <v>115</v>
      </c>
      <c r="D23" s="7" t="s">
        <v>116</v>
      </c>
      <c r="E23" s="7"/>
      <c r="F23" s="8" t="s">
        <v>26</v>
      </c>
      <c r="G23" s="7">
        <v>9.25</v>
      </c>
      <c r="H23" s="7"/>
      <c r="I23" s="8"/>
      <c r="J23" s="7"/>
      <c r="K23" s="8" t="s">
        <v>117</v>
      </c>
      <c r="L23" s="7"/>
      <c r="M23" s="7" t="s">
        <v>118</v>
      </c>
      <c r="N23" s="23">
        <f>41/4.45</f>
        <v>9.213483146067416</v>
      </c>
      <c r="O23" s="23">
        <f>15/4.45</f>
        <v>3.3707865168539324</v>
      </c>
      <c r="P23" s="24">
        <v>194.3</v>
      </c>
      <c r="Q23" s="24">
        <v>71.2</v>
      </c>
      <c r="R23" s="39">
        <v>0.52</v>
      </c>
      <c r="S23" s="40">
        <v>0.85799999999999998</v>
      </c>
      <c r="T23" s="40">
        <v>0.05</v>
      </c>
      <c r="U23" s="7"/>
      <c r="V23" s="7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</row>
    <row r="24" spans="1:257" s="1" customFormat="1" ht="41.25" customHeight="1">
      <c r="B24" s="9" t="s">
        <v>119</v>
      </c>
      <c r="C24" s="10" t="s">
        <v>120</v>
      </c>
      <c r="D24" s="9" t="s">
        <v>121</v>
      </c>
      <c r="E24" s="9"/>
      <c r="F24" s="10" t="s">
        <v>61</v>
      </c>
      <c r="G24" s="9">
        <v>9.5</v>
      </c>
      <c r="H24" s="9"/>
      <c r="I24" s="10" t="s">
        <v>27</v>
      </c>
      <c r="J24" s="9"/>
      <c r="K24" s="10" t="s">
        <v>122</v>
      </c>
      <c r="L24" s="9"/>
      <c r="M24" s="9" t="s">
        <v>123</v>
      </c>
      <c r="N24" s="19"/>
      <c r="O24" s="19"/>
      <c r="P24" s="20"/>
      <c r="Q24" s="20"/>
      <c r="R24" s="38">
        <v>0.68799999999999994</v>
      </c>
      <c r="S24" s="37">
        <v>0.90700000000000003</v>
      </c>
      <c r="T24" s="37">
        <v>4.8000000000000001E-2</v>
      </c>
      <c r="U24" s="9"/>
      <c r="V24" s="9"/>
    </row>
    <row r="25" spans="1:257" s="3" customFormat="1" ht="41.25" customHeight="1">
      <c r="B25" s="14" t="s">
        <v>124</v>
      </c>
      <c r="C25" s="15" t="s">
        <v>125</v>
      </c>
      <c r="D25" s="14" t="s">
        <v>126</v>
      </c>
      <c r="E25" s="14"/>
      <c r="F25" s="15" t="s">
        <v>127</v>
      </c>
      <c r="G25" s="16">
        <v>6</v>
      </c>
      <c r="H25" s="16"/>
      <c r="I25" s="31" t="s">
        <v>128</v>
      </c>
      <c r="J25" s="16"/>
      <c r="K25" s="15" t="s">
        <v>129</v>
      </c>
      <c r="L25" s="14"/>
      <c r="M25" s="9"/>
      <c r="N25" s="19"/>
      <c r="O25" s="19"/>
      <c r="P25" s="20"/>
      <c r="Q25" s="20"/>
      <c r="R25" s="38"/>
      <c r="S25" s="37"/>
      <c r="T25" s="37"/>
      <c r="U25" s="9"/>
      <c r="V25" s="9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s="4" customFormat="1" ht="41.25" customHeight="1">
      <c r="A26" s="1"/>
      <c r="B26" s="17" t="s">
        <v>130</v>
      </c>
      <c r="C26" s="10" t="s">
        <v>131</v>
      </c>
      <c r="D26" s="9" t="s">
        <v>132</v>
      </c>
      <c r="E26" s="9"/>
      <c r="F26" s="10" t="s">
        <v>38</v>
      </c>
      <c r="G26" s="9">
        <v>8</v>
      </c>
      <c r="H26" s="9">
        <v>8.6</v>
      </c>
      <c r="I26" s="32"/>
      <c r="J26" s="9"/>
      <c r="K26" s="33" t="s">
        <v>133</v>
      </c>
      <c r="L26" s="34"/>
      <c r="M26" s="10" t="s">
        <v>134</v>
      </c>
      <c r="N26" s="19"/>
      <c r="O26" s="19"/>
      <c r="P26" s="20"/>
      <c r="Q26" s="20"/>
      <c r="R26" s="38"/>
      <c r="S26" s="42"/>
      <c r="T26" s="42"/>
      <c r="U26" s="20"/>
      <c r="V26" s="20"/>
      <c r="W26" s="1"/>
      <c r="X26" s="1"/>
      <c r="Y26" s="1"/>
      <c r="Z26" s="1"/>
      <c r="AA26" s="1"/>
      <c r="AB26" s="1"/>
    </row>
  </sheetData>
  <mergeCells count="15">
    <mergeCell ref="N1:O1"/>
    <mergeCell ref="U1:V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</mergeCells>
  <pageMargins left="0.7" right="0.7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2021-05-14T07:58:00Z</dcterms:created>
  <dcterms:modified xsi:type="dcterms:W3CDTF">2021-08-12T10:53:15Z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BB28481E77BE4DB99ED293C9F532757E</vt:lpwstr>
  </property>
  <property fmtid="{D5CDD505-2E9C-101B-9397-08002B2CF9AE}" pid="3" name="KSOProductBuildVer">
    <vt:lpwstr>2052-11.1.0.10578</vt:lpwstr>
  </property>
</Properties>
</file>